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'2017'!$A$1:$H$27</definedName>
  </definedNames>
  <calcPr fullCalcOnLoad="1"/>
</workbook>
</file>

<file path=xl/sharedStrings.xml><?xml version="1.0" encoding="utf-8"?>
<sst xmlns="http://schemas.openxmlformats.org/spreadsheetml/2006/main" count="43" uniqueCount="43">
  <si>
    <t>EJERCICIO:</t>
  </si>
  <si>
    <t>CONCEPTO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</si>
  <si>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</si>
  <si>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</si>
  <si>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</si>
  <si>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</si>
  <si>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</si>
  <si>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</si>
  <si>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</si>
  <si>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</si>
  <si>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</si>
  <si>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</si>
  <si>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</si>
  <si>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</si>
  <si>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</si>
  <si>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</si>
  <si>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</si>
  <si>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</si>
  <si>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</si>
  <si>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</si>
  <si>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</si>
  <si>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</si>
  <si>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</si>
  <si>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</si>
  <si>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</si>
  <si>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</si>
  <si>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</si>
  <si>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</si>
  <si>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</si>
  <si>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</si>
  <si>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Ejecutado en el Trimestre</t>
  </si>
  <si>
    <t>Programación Financiera del Trimestre</t>
  </si>
  <si>
    <t>Diferencia entre Ejecutado y Programación Financiera</t>
  </si>
  <si>
    <t>3= 1-2</t>
  </si>
  <si>
    <t>NOTA</t>
  </si>
  <si>
    <t>REPARTICION:</t>
  </si>
  <si>
    <t>NOMENCLADOR:</t>
  </si>
  <si>
    <t>TRIMESTRE:</t>
  </si>
  <si>
    <t>ANEXO 4:</t>
  </si>
  <si>
    <t>3.14.03</t>
  </si>
  <si>
    <t>UNIDAD COORD. DE PROGRAMAS Y PROYECTOS (DGE)</t>
  </si>
  <si>
    <t>EJECUCION PRESUPUESTARIA DEL TRIMESTRE. CUMPLIMIENTO DE METAS</t>
  </si>
  <si>
    <t>1er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</si>
</sst>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5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4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 horizontal="center"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4" fontId="4" fillId="0" borderId="10" xfId="0" applyNumberFormat="1" applyFont="1" applyFill="1" applyBorder="1" applyAlignment="1">
      <alignment/>
    </xf>
    <xf numFmtId="44" fontId="3" fillId="0" borderId="18" xfId="0" applyNumberFormat="1" applyFont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3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3%201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1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23">
          <cell r="E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6"/>
    </sheetNames>
    <sheetDataSet>
      <sheetData sheetId="0">
        <row r="13">
          <cell r="D13">
            <v>5244551.009999999</v>
          </cell>
        </row>
        <row r="19">
          <cell r="D19">
            <v>725571.18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">
          <cell r="H11">
            <v>34375881.26</v>
          </cell>
        </row>
        <row r="33">
          <cell r="F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">
          <cell r="D11">
            <v>5470</v>
          </cell>
        </row>
        <row r="22">
          <cell r="D22">
            <v>2756116</v>
          </cell>
        </row>
        <row r="25">
          <cell r="D25">
            <v>2496706.14</v>
          </cell>
        </row>
        <row r="32">
          <cell r="D32">
            <v>10381818.229999999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">
          <cell r="C11">
            <v>113735625</v>
          </cell>
        </row>
        <row r="12">
          <cell r="C12">
            <v>52585970</v>
          </cell>
        </row>
        <row r="15">
          <cell r="C15">
            <v>61408633.25</v>
          </cell>
        </row>
        <row r="19">
          <cell r="C19">
            <v>258978.25</v>
          </cell>
        </row>
        <row r="22">
          <cell r="C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1">
      <selection activeCell="I16" sqref="I16"/>
    </sheetView>
  </sheetViews>
  <sheetFormatPr defaultColWidth="11.421875" defaultRowHeight="12.75"/>
  <cols>
    <col min="1" max="1" width="11.28125" style="1" customWidth="1"/>
    <col min="2" max="2" width="54.7109375" style="1" customWidth="1"/>
    <col min="3" max="3" width="18.28125" style="1" customWidth="1"/>
    <col min="4" max="4" width="18.00390625" style="1" customWidth="1"/>
    <col min="5" max="5" width="18.28125" style="1" customWidth="1"/>
    <col min="6" max="6" width="7.00390625" style="1" customWidth="1"/>
    <col min="7" max="7" width="6.57421875" style="1" customWidth="1"/>
    <col min="8" max="8" width="7.7109375" style="1" customWidth="1"/>
    <col min="9" max="9" width="14.7109375" style="1" bestFit="1" customWidth="1"/>
    <col min="10" max="10" width="11.8515625" style="1" bestFit="1" customWidth="1"/>
    <col min="11" max="16384" width="11.421875" style="1" customWidth="1"/>
  </cols>
  <sheetData>
    <row r="1" spans="1:7" ht="15">
      <c r="A1" s="12" t="s">
        <v>38</v>
      </c>
      <c r="B1" s="42" t="s">
        <v>41</v>
      </c>
      <c r="C1" s="42"/>
      <c r="D1" s="42"/>
      <c r="E1" s="42"/>
      <c r="F1" s="42"/>
      <c r="G1" s="42"/>
    </row>
    <row r="3" spans="1:8" ht="14.25" customHeight="1">
      <c r="A3" s="7" t="s">
        <v>35</v>
      </c>
      <c r="B3" s="15" t="s">
        <v>40</v>
      </c>
      <c r="C3" s="8"/>
      <c r="D3" s="8" t="s">
        <v>36</v>
      </c>
      <c r="E3" s="13" t="s">
        <v>39</v>
      </c>
      <c r="F3" s="16"/>
      <c r="G3" s="16"/>
      <c r="H3" s="17"/>
    </row>
    <row r="4" spans="1:8" s="6" customFormat="1" ht="12.75">
      <c r="A4" s="9" t="s">
        <v>0</v>
      </c>
      <c r="B4" s="10">
        <v>2017</v>
      </c>
      <c r="C4" s="10"/>
      <c r="D4" s="11" t="s">
        <v>37</v>
      </c>
      <c r="E4" s="37" t="s">
        <v>42</v>
      </c>
      <c r="F4" s="40"/>
      <c r="G4" s="38"/>
      <c r="H4" s="39"/>
    </row>
    <row r="5" spans="1:8" ht="17.25" customHeight="1">
      <c r="A5" s="43"/>
      <c r="B5" s="43"/>
      <c r="C5" s="43"/>
      <c r="D5" s="43"/>
      <c r="E5" s="43"/>
      <c r="F5" s="43"/>
      <c r="G5" s="43"/>
      <c r="H5" s="43"/>
    </row>
    <row r="6" spans="1:6" ht="21.75" customHeight="1">
      <c r="A6" s="44" t="s">
        <v>1</v>
      </c>
      <c r="B6" s="45"/>
      <c r="C6" s="50" t="s">
        <v>30</v>
      </c>
      <c r="D6" s="50" t="s">
        <v>31</v>
      </c>
      <c r="E6" s="50" t="s">
        <v>32</v>
      </c>
      <c r="F6" s="50" t="s">
        <v>34</v>
      </c>
    </row>
    <row r="7" spans="1:9" ht="30" customHeight="1">
      <c r="A7" s="46"/>
      <c r="B7" s="47"/>
      <c r="C7" s="51"/>
      <c r="D7" s="51"/>
      <c r="E7" s="51"/>
      <c r="F7" s="52"/>
      <c r="I7" s="18"/>
    </row>
    <row r="8" spans="1:6" ht="11.25">
      <c r="A8" s="48"/>
      <c r="B8" s="49"/>
      <c r="C8" s="3">
        <v>1</v>
      </c>
      <c r="D8" s="3">
        <v>2</v>
      </c>
      <c r="E8" s="3" t="s">
        <v>33</v>
      </c>
      <c r="F8" s="53"/>
    </row>
    <row r="9" spans="1:9" ht="15" customHeight="1">
      <c r="A9" s="3" t="s">
        <v>2</v>
      </c>
      <c r="B9" s="4" t="s">
        <v>15</v>
      </c>
      <c r="C9" s="19">
        <f>+'[3]2017'!$H$11</f>
        <v>34375881.26</v>
      </c>
      <c r="D9" s="19">
        <f>+'[5]2017'!$C$11</f>
        <v>113735625</v>
      </c>
      <c r="E9" s="19">
        <f>+C9-D9</f>
        <v>-79359743.74000001</v>
      </c>
      <c r="F9" s="2"/>
      <c r="G9" s="29"/>
      <c r="H9" s="30"/>
      <c r="I9" s="36">
        <f>+C9/D9</f>
        <v>0.30224374517658825</v>
      </c>
    </row>
    <row r="10" spans="1:9" ht="15" customHeight="1">
      <c r="A10" s="3" t="s">
        <v>3</v>
      </c>
      <c r="B10" s="4" t="s">
        <v>16</v>
      </c>
      <c r="C10" s="19">
        <f>+'[4]2017'!$D$11+'[2]2017'!$D$13+'[2]2017'!$D$19</f>
        <v>5975592.189999999</v>
      </c>
      <c r="D10" s="19">
        <f>+'[5]2017'!$C$12</f>
        <v>52585970</v>
      </c>
      <c r="E10" s="19">
        <f aca="true" t="shared" si="0" ref="E10:E21">+C10-D10</f>
        <v>-46610377.81</v>
      </c>
      <c r="F10" s="2"/>
      <c r="I10" s="36">
        <f aca="true" t="shared" si="1" ref="I10:I23">+C10/D10</f>
        <v>0.11363472405282243</v>
      </c>
    </row>
    <row r="11" spans="1:10" ht="15" customHeight="1" thickBot="1">
      <c r="A11" s="22" t="s">
        <v>4</v>
      </c>
      <c r="B11" s="23" t="s">
        <v>25</v>
      </c>
      <c r="C11" s="27">
        <f>+C9-C10</f>
        <v>28400289.07</v>
      </c>
      <c r="D11" s="27">
        <f>+D9-D10</f>
        <v>61149655</v>
      </c>
      <c r="E11" s="27">
        <f>+E9-E10</f>
        <v>-32749365.930000007</v>
      </c>
      <c r="F11" s="2"/>
      <c r="G11" s="29"/>
      <c r="I11" s="36">
        <f t="shared" si="1"/>
        <v>0.4644390727960771</v>
      </c>
      <c r="J11" s="32"/>
    </row>
    <row r="12" spans="1:10" ht="15" customHeight="1" thickTop="1">
      <c r="A12" s="14" t="s">
        <v>5</v>
      </c>
      <c r="B12" s="20" t="s">
        <v>17</v>
      </c>
      <c r="C12" s="21">
        <v>0</v>
      </c>
      <c r="D12" s="21">
        <v>0</v>
      </c>
      <c r="E12" s="21">
        <f t="shared" si="0"/>
        <v>0</v>
      </c>
      <c r="F12" s="2"/>
      <c r="I12" s="36"/>
      <c r="J12" s="32"/>
    </row>
    <row r="13" spans="1:10" ht="15" customHeight="1">
      <c r="A13" s="3" t="s">
        <v>6</v>
      </c>
      <c r="B13" s="4" t="s">
        <v>18</v>
      </c>
      <c r="C13" s="34">
        <f>+'[4]2017'!$D$22+'[4]2017'!$D$25</f>
        <v>5252822.140000001</v>
      </c>
      <c r="D13" s="21">
        <f>+'[5]2017'!$C$15</f>
        <v>61408633.25</v>
      </c>
      <c r="E13" s="19">
        <f t="shared" si="0"/>
        <v>-56155811.11</v>
      </c>
      <c r="F13" s="2"/>
      <c r="I13" s="36">
        <f t="shared" si="1"/>
        <v>0.08553882185612721</v>
      </c>
      <c r="J13" s="31"/>
    </row>
    <row r="14" spans="1:10" ht="15" customHeight="1" thickBot="1">
      <c r="A14" s="22" t="s">
        <v>7</v>
      </c>
      <c r="B14" s="23" t="s">
        <v>23</v>
      </c>
      <c r="C14" s="27">
        <f>+C11+C12-C13</f>
        <v>23147466.93</v>
      </c>
      <c r="D14" s="27">
        <f>+D11+D12-D13</f>
        <v>-258978.25</v>
      </c>
      <c r="E14" s="27">
        <f>+E11+E12-E13</f>
        <v>23406445.179999992</v>
      </c>
      <c r="F14" s="2"/>
      <c r="I14" s="36">
        <f t="shared" si="1"/>
        <v>-89.37996503567385</v>
      </c>
      <c r="J14" s="32"/>
    </row>
    <row r="15" spans="1:10" ht="15" customHeight="1" thickTop="1">
      <c r="A15" s="14"/>
      <c r="B15" s="24" t="s">
        <v>24</v>
      </c>
      <c r="C15" s="21">
        <f aca="true" t="shared" si="2" ref="C15:E16">+C9+C12</f>
        <v>34375881.26</v>
      </c>
      <c r="D15" s="21">
        <f t="shared" si="2"/>
        <v>113735625</v>
      </c>
      <c r="E15" s="21">
        <f t="shared" si="2"/>
        <v>-79359743.74000001</v>
      </c>
      <c r="F15" s="2"/>
      <c r="I15" s="36">
        <f t="shared" si="1"/>
        <v>0.30224374517658825</v>
      </c>
      <c r="J15" s="32"/>
    </row>
    <row r="16" spans="1:10" ht="15" customHeight="1">
      <c r="A16" s="3"/>
      <c r="B16" s="5" t="s">
        <v>26</v>
      </c>
      <c r="C16" s="19">
        <f t="shared" si="2"/>
        <v>11228414.329999998</v>
      </c>
      <c r="D16" s="19">
        <f t="shared" si="2"/>
        <v>113994603.25</v>
      </c>
      <c r="E16" s="19">
        <f t="shared" si="2"/>
        <v>-102766188.92</v>
      </c>
      <c r="F16" s="2"/>
      <c r="I16" s="36">
        <f t="shared" si="1"/>
        <v>0.09849952550275662</v>
      </c>
      <c r="J16" s="32"/>
    </row>
    <row r="17" spans="1:9" ht="15" customHeight="1">
      <c r="A17" s="3" t="s">
        <v>8</v>
      </c>
      <c r="B17" s="4" t="s">
        <v>19</v>
      </c>
      <c r="C17" s="19">
        <f>+'[3]2017'!$F$33</f>
        <v>0</v>
      </c>
      <c r="D17" s="19">
        <f>+'[5]2017'!$C$19</f>
        <v>258978.25</v>
      </c>
      <c r="E17" s="19">
        <f t="shared" si="0"/>
        <v>-258978.25</v>
      </c>
      <c r="F17" s="2"/>
      <c r="I17" s="36">
        <f t="shared" si="1"/>
        <v>0</v>
      </c>
    </row>
    <row r="18" spans="1:9" ht="15" customHeight="1">
      <c r="A18" s="3" t="s">
        <v>9</v>
      </c>
      <c r="B18" s="4" t="s">
        <v>20</v>
      </c>
      <c r="C18" s="34">
        <v>0</v>
      </c>
      <c r="D18" s="19">
        <v>0</v>
      </c>
      <c r="E18" s="19">
        <f t="shared" si="0"/>
        <v>0</v>
      </c>
      <c r="F18" s="2"/>
      <c r="I18" s="36"/>
    </row>
    <row r="19" spans="1:9" ht="15" customHeight="1" thickBot="1">
      <c r="A19" s="22" t="s">
        <v>10</v>
      </c>
      <c r="B19" s="23" t="s">
        <v>27</v>
      </c>
      <c r="C19" s="27">
        <f>+C14+C17-C18</f>
        <v>23147466.93</v>
      </c>
      <c r="D19" s="27">
        <f>+D14+D17-D18</f>
        <v>0</v>
      </c>
      <c r="E19" s="27">
        <f>+E14+E17-E18</f>
        <v>23147466.929999992</v>
      </c>
      <c r="F19" s="2"/>
      <c r="I19" s="36" t="e">
        <f t="shared" si="1"/>
        <v>#DIV/0!</v>
      </c>
    </row>
    <row r="20" spans="1:9" ht="15" customHeight="1" thickTop="1">
      <c r="A20" s="14" t="s">
        <v>11</v>
      </c>
      <c r="B20" s="20" t="s">
        <v>21</v>
      </c>
      <c r="C20" s="21">
        <v>0</v>
      </c>
      <c r="D20" s="21">
        <f>+'[5]2017'!$C$22</f>
        <v>0</v>
      </c>
      <c r="E20" s="21">
        <f t="shared" si="0"/>
        <v>0</v>
      </c>
      <c r="F20" s="2"/>
      <c r="I20" s="36"/>
    </row>
    <row r="21" spans="1:9" ht="15" customHeight="1">
      <c r="A21" s="3" t="s">
        <v>12</v>
      </c>
      <c r="B21" s="4" t="s">
        <v>22</v>
      </c>
      <c r="C21" s="19">
        <f>+'[4]2017'!$D$32</f>
        <v>10381818.229999999</v>
      </c>
      <c r="D21" s="19">
        <f>+'[1]2015'!$E$23</f>
        <v>0</v>
      </c>
      <c r="E21" s="19">
        <f t="shared" si="0"/>
        <v>10381818.229999999</v>
      </c>
      <c r="F21" s="2"/>
      <c r="I21" s="36"/>
    </row>
    <row r="22" spans="1:9" ht="15" customHeight="1" thickBot="1">
      <c r="A22" s="22" t="s">
        <v>13</v>
      </c>
      <c r="B22" s="23" t="s">
        <v>28</v>
      </c>
      <c r="C22" s="27">
        <f>+C20-C21</f>
        <v>-10381818.229999999</v>
      </c>
      <c r="D22" s="27">
        <f>+D20-D21</f>
        <v>0</v>
      </c>
      <c r="E22" s="27">
        <f>+E20-E21</f>
        <v>-10381818.229999999</v>
      </c>
      <c r="F22" s="4"/>
      <c r="I22" s="36"/>
    </row>
    <row r="23" spans="1:9" ht="15" customHeight="1" thickBot="1" thickTop="1">
      <c r="A23" s="25" t="s">
        <v>14</v>
      </c>
      <c r="B23" s="26" t="s">
        <v>29</v>
      </c>
      <c r="C23" s="35">
        <f>+C19+C22</f>
        <v>12765648.700000001</v>
      </c>
      <c r="D23" s="35">
        <f>+D19+D22</f>
        <v>0</v>
      </c>
      <c r="E23" s="35">
        <f>+E19+E22</f>
        <v>12765648.699999994</v>
      </c>
      <c r="F23" s="4"/>
      <c r="I23" s="36" t="e">
        <f t="shared" si="1"/>
        <v>#DIV/0!</v>
      </c>
    </row>
    <row r="24" spans="3:5" ht="12" thickTop="1">
      <c r="C24" s="29"/>
      <c r="E24" s="29"/>
    </row>
    <row r="25" spans="1:7" ht="11.25">
      <c r="A25" s="33"/>
      <c r="B25" s="32"/>
      <c r="C25" s="31"/>
      <c r="D25" s="32"/>
      <c r="E25" s="31"/>
      <c r="F25" s="32"/>
      <c r="G25" s="32"/>
    </row>
    <row r="26" spans="1:7" ht="23.25" customHeight="1">
      <c r="A26" s="41"/>
      <c r="B26" s="41"/>
      <c r="C26" s="41"/>
      <c r="D26" s="41"/>
      <c r="E26" s="41"/>
      <c r="F26" s="41"/>
      <c r="G26" s="41"/>
    </row>
    <row r="27" spans="1:7" ht="11.25">
      <c r="A27" s="41"/>
      <c r="B27" s="41"/>
      <c r="C27" s="41"/>
      <c r="D27" s="41"/>
      <c r="E27" s="41"/>
      <c r="F27" s="41"/>
      <c r="G27" s="41"/>
    </row>
    <row r="28" spans="1:3" ht="11.25">
      <c r="A28" s="28"/>
      <c r="C28" s="29"/>
    </row>
    <row r="29" spans="3:4" ht="11.25">
      <c r="C29" s="29"/>
      <c r="D29" s="29"/>
    </row>
    <row r="30" spans="3:4" ht="11.25">
      <c r="C30" s="29"/>
      <c r="D30" s="29"/>
    </row>
    <row r="31" ht="11.25">
      <c r="C31" s="29"/>
    </row>
    <row r="32" ht="11.25">
      <c r="C32" s="29"/>
    </row>
  </sheetData>
  <sheetProtection/>
  <mergeCells count="9">
    <mergeCell ref="A27:G27"/>
    <mergeCell ref="A26:G26"/>
    <mergeCell ref="B1:G1"/>
    <mergeCell ref="A5:H5"/>
    <mergeCell ref="A6:B8"/>
    <mergeCell ref="C6:C7"/>
    <mergeCell ref="D6:D7"/>
    <mergeCell ref="E6:E7"/>
    <mergeCell ref="F6:F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Pablo</cp:lastModifiedBy>
  <cp:lastPrinted>2017-05-24T17:46:00Z</cp:lastPrinted>
  <dcterms:created xsi:type="dcterms:W3CDTF">2005-10-27T19:28:36Z</dcterms:created>
  <dcterms:modified xsi:type="dcterms:W3CDTF">2017-05-24T18:15:26Z</dcterms:modified>
  <cp:category/>
  <cp:version/>
  <cp:contentType/>
  <cp:contentStatus/>
</cp:coreProperties>
</file>