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833" activeTab="0"/>
  </bookViews>
  <sheets>
    <sheet name="2015" sheetId="1" r:id="rId1"/>
  </sheets>
  <externalReferences>
    <externalReference r:id="rId4"/>
  </externalReferences>
  <definedNames>
    <definedName name="_xlnm.Print_Area" localSheetId="0">'2015'!$A$1:$I$48</definedName>
  </definedNames>
  <calcPr fullCalcOnLoad="1"/>
</workbook>
</file>

<file path=xl/sharedStrings.xml><?xml version="1.0" encoding="utf-8"?>
<sst xmlns="http://schemas.openxmlformats.org/spreadsheetml/2006/main" count="50" uniqueCount="50">
  <si>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</si>
  <si>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</si>
  <si>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</si>
  <si>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</si>
  <si>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</si>
  <si>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</si>
  <si>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</si>
  <si>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</si>
  <si>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TOTALES</t>
  </si>
  <si>
    <t>ANEXO 3:</t>
  </si>
  <si>
    <t>DE LA EJECUCION DEL PRESUPUESTO CON RELACION AL CALCULO DE RECURSOS Y 
FINANCIAMIENTO ACUMULADO AL FIN DEL TRIMESTRE E INGRESADO EN EL TRIMESTRE</t>
  </si>
  <si>
    <t>CALCULO ORIGINAL</t>
  </si>
  <si>
    <t>CALCULO 
DEFINITIVO</t>
  </si>
  <si>
    <t>INGRESADO ACUMULADO AL FIN DE CADA TRIMESTRE</t>
  </si>
  <si>
    <t>5=2+3-4</t>
  </si>
  <si>
    <t>DIFERENCIA</t>
  </si>
  <si>
    <t>INGRESADO EN EL TRIMESTRE</t>
  </si>
  <si>
    <t>7=5-6</t>
  </si>
  <si>
    <t>3.14.03</t>
  </si>
  <si>
    <t>UNIDAD COORD. DE PROGRAMAS Y PROYECTOS (DGE)</t>
  </si>
  <si>
    <t>FINACIAMIENTO 102 - PACTO FEDERAL EDUCATIVO</t>
  </si>
  <si>
    <t>FINACIAMIENTO 191 - PROGRAMA MÁS Y MEJOR TRABAJO</t>
  </si>
  <si>
    <t>FINACIAMIENTO OO - REMESAS 
DE ADMINISTRACION CENTRAL</t>
  </si>
  <si>
    <t>FINACIAMIENTO 227 - PROYECTO DE MEJORAMIENTO DE ESCUELAS RURALES</t>
  </si>
  <si>
    <t>INGRESOS POR VENTA DE PLIEGOS LICITATORIOS</t>
  </si>
  <si>
    <t>Remanente de Ejercicios Anteriores  (Rentas Generales)</t>
  </si>
  <si>
    <t>INGRESOS POR VENTA DE PLIEGOS LICITATORIOS PACTO</t>
  </si>
  <si>
    <t>RECURSOS CORRIENTES</t>
  </si>
  <si>
    <t xml:space="preserve"> FINANCIAMIENTO 123 - PLAN DE APOYO A LA EDUCACION INICIAL OBLIGATORIA Y MODALIDADES</t>
  </si>
  <si>
    <t>FINANCIAMIENTO 124 - DIRECCION NACIONAL DE INFRAESTRUCTURA</t>
  </si>
  <si>
    <t>FINANCIAMIENTO 125 - INSTITUTO NACIONAL DE FORMACION DOCENTE</t>
  </si>
  <si>
    <t>FINACIAMIENTO 209 - LEY 26058 I.N.E.T.</t>
  </si>
  <si>
    <t>FINANCIAMIENTO 239 - Prog. De Apoyo a la Politica de Mejoramiento de la Equidad Educativa - PROMEDU</t>
  </si>
  <si>
    <t>RECURSOS DE CAPITAL</t>
  </si>
  <si>
    <t>RECURSOS FIGURATIVOS</t>
  </si>
  <si>
    <t>FINANCIAMIENTO</t>
  </si>
  <si>
    <t>INGRESOS POR DEVOLUCIONES VARIAS PACTO</t>
  </si>
  <si>
    <t>INGRESOS POR DEVOLUCIONES VARIAS PNEO</t>
  </si>
  <si>
    <t>INGRESOS POR DEVOLUCIONES VARIAS INFOD</t>
  </si>
  <si>
    <t>INGRESOS POR DEVOLUCIONES VARIAS INET</t>
  </si>
  <si>
    <t>Remanente de Ejercicios Anteriores PACTO</t>
  </si>
  <si>
    <t>Remanente de Ejercicios Anteriores PNEO</t>
  </si>
  <si>
    <t>Remanente de Ejercicios Anteriores INFRAESTRUCTURA</t>
  </si>
  <si>
    <t>Remanente de Ejercicios Anteriores INFOD</t>
  </si>
  <si>
    <t>Remanente de Ejercicios Anteriores MAS Y MEJOR TRABAJO</t>
  </si>
  <si>
    <t>Remanente de Ejercicios Anteriores INET</t>
  </si>
  <si>
    <t>Remanente de Ejercicios Anteriores PROMER</t>
  </si>
  <si>
    <t>Remanente de Ejercicios Anteriores PROMEDU</t>
  </si>
  <si>
    <t>4to</t>
  </si>
  <si>
    <t>INGRESOS POR DEVOLUCIONES VARIAS INFRAESTRUCTURA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</si>
</sst>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 * #,##0.00_ ;_ * \-#,##0.00_ ;_ * &quot;-&quot;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4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44" fontId="9" fillId="0" borderId="16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44" fontId="10" fillId="0" borderId="16" xfId="0" applyNumberFormat="1" applyFont="1" applyFill="1" applyBorder="1" applyAlignment="1">
      <alignment vertical="center"/>
    </xf>
    <xf numFmtId="44" fontId="10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44" fontId="10" fillId="0" borderId="18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44" fontId="9" fillId="0" borderId="18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4" fontId="10" fillId="0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4" fontId="6" fillId="0" borderId="0" xfId="0" applyNumberFormat="1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iciones%20por%20internet\2010\1&#186;%20Trimestre\Anexo%2003%201&#186;t%20CORR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8">
          <cell r="H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="90" zoomScaleNormal="90" zoomScaleSheetLayoutView="100" workbookViewId="0" topLeftCell="A3">
      <pane xSplit="1" ySplit="9" topLeftCell="E28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H22" sqref="H22"/>
    </sheetView>
  </sheetViews>
  <sheetFormatPr defaultColWidth="11.421875" defaultRowHeight="12.75"/>
  <cols>
    <col min="1" max="1" width="29.28125" style="3" customWidth="1"/>
    <col min="2" max="2" width="22.28125" style="3" customWidth="1"/>
    <col min="3" max="3" width="20.8515625" style="3" customWidth="1"/>
    <col min="4" max="4" width="21.00390625" style="3" bestFit="1" customWidth="1"/>
    <col min="5" max="5" width="22.57421875" style="3" bestFit="1" customWidth="1"/>
    <col min="6" max="6" width="21.00390625" style="3" bestFit="1" customWidth="1"/>
    <col min="7" max="7" width="22.57421875" style="3" customWidth="1"/>
    <col min="8" max="8" width="21.00390625" style="3" bestFit="1" customWidth="1"/>
    <col min="9" max="9" width="7.8515625" style="3" customWidth="1"/>
    <col min="10" max="10" width="16.00390625" style="3" customWidth="1"/>
    <col min="11" max="11" width="10.00390625" style="3" customWidth="1"/>
    <col min="12" max="12" width="9.8515625" style="3" customWidth="1"/>
    <col min="13" max="16384" width="11.421875" style="3" customWidth="1"/>
  </cols>
  <sheetData>
    <row r="1" spans="1:11" s="4" customFormat="1" ht="34.5" customHeight="1">
      <c r="A1" s="2" t="s">
        <v>9</v>
      </c>
      <c r="B1" s="40" t="s">
        <v>10</v>
      </c>
      <c r="C1" s="41"/>
      <c r="D1" s="41"/>
      <c r="E1" s="41"/>
      <c r="F1" s="41"/>
      <c r="G1" s="41"/>
      <c r="H1" s="41"/>
      <c r="I1" s="41"/>
      <c r="J1" s="3"/>
      <c r="K1" s="3"/>
    </row>
    <row r="4" spans="1:9" s="10" customFormat="1" ht="12.75">
      <c r="A4" s="5" t="s">
        <v>0</v>
      </c>
      <c r="B4" s="6" t="s">
        <v>19</v>
      </c>
      <c r="C4" s="7"/>
      <c r="D4" s="7"/>
      <c r="E4" s="7"/>
      <c r="F4" s="7" t="s">
        <v>1</v>
      </c>
      <c r="G4" s="8" t="s">
        <v>18</v>
      </c>
      <c r="H4" s="7"/>
      <c r="I4" s="9"/>
    </row>
    <row r="5" spans="1:9" s="10" customFormat="1" ht="12.75">
      <c r="A5" s="11" t="s">
        <v>2</v>
      </c>
      <c r="B5" s="12">
        <v>2015</v>
      </c>
      <c r="C5" s="13"/>
      <c r="D5" s="13"/>
      <c r="E5" s="13" t="s">
        <v>3</v>
      </c>
      <c r="F5" s="14" t="s">
        <v>48</v>
      </c>
      <c r="G5" s="14"/>
      <c r="H5" s="14"/>
      <c r="I5" s="33"/>
    </row>
    <row r="7" spans="1:8" ht="42" customHeight="1">
      <c r="A7" s="44" t="s">
        <v>4</v>
      </c>
      <c r="B7" s="46" t="s">
        <v>11</v>
      </c>
      <c r="C7" s="42" t="s">
        <v>7</v>
      </c>
      <c r="D7" s="43"/>
      <c r="E7" s="46" t="s">
        <v>12</v>
      </c>
      <c r="F7" s="46" t="s">
        <v>13</v>
      </c>
      <c r="G7" s="46" t="s">
        <v>15</v>
      </c>
      <c r="H7" s="46" t="s">
        <v>16</v>
      </c>
    </row>
    <row r="8" spans="1:8" ht="11.25">
      <c r="A8" s="45"/>
      <c r="B8" s="45"/>
      <c r="C8" s="15" t="s">
        <v>5</v>
      </c>
      <c r="D8" s="15" t="s">
        <v>6</v>
      </c>
      <c r="E8" s="45"/>
      <c r="F8" s="45"/>
      <c r="G8" s="45"/>
      <c r="H8" s="45"/>
    </row>
    <row r="9" spans="1:8" s="16" customFormat="1" ht="11.25">
      <c r="A9" s="15">
        <v>1</v>
      </c>
      <c r="B9" s="15">
        <v>2</v>
      </c>
      <c r="C9" s="15">
        <v>3</v>
      </c>
      <c r="D9" s="15">
        <v>4</v>
      </c>
      <c r="E9" s="15" t="s">
        <v>14</v>
      </c>
      <c r="F9" s="15">
        <v>6</v>
      </c>
      <c r="G9" s="15" t="s">
        <v>17</v>
      </c>
      <c r="H9" s="15">
        <v>8</v>
      </c>
    </row>
    <row r="10" ht="11.25">
      <c r="A10" s="1"/>
    </row>
    <row r="11" spans="1:10" s="17" customFormat="1" ht="45" customHeight="1">
      <c r="A11" s="22" t="s">
        <v>27</v>
      </c>
      <c r="B11" s="23">
        <f aca="true" t="shared" si="0" ref="B11:H11">SUM(B12:B26)</f>
        <v>213925066.5</v>
      </c>
      <c r="C11" s="23">
        <f t="shared" si="0"/>
        <v>35364548.22</v>
      </c>
      <c r="D11" s="23">
        <f t="shared" si="0"/>
        <v>7900000</v>
      </c>
      <c r="E11" s="23">
        <f t="shared" si="0"/>
        <v>241389614.72</v>
      </c>
      <c r="F11" s="23">
        <f t="shared" si="0"/>
        <v>134592803.97</v>
      </c>
      <c r="G11" s="23">
        <f t="shared" si="0"/>
        <v>106796810.75000003</v>
      </c>
      <c r="H11" s="23">
        <f t="shared" si="0"/>
        <v>10394020.530000001</v>
      </c>
      <c r="J11" s="47"/>
    </row>
    <row r="12" spans="1:8" s="18" customFormat="1" ht="45" customHeight="1">
      <c r="A12" s="24" t="s">
        <v>20</v>
      </c>
      <c r="B12" s="25">
        <v>13182181</v>
      </c>
      <c r="C12" s="25">
        <v>10983066.45</v>
      </c>
      <c r="D12" s="25">
        <v>0</v>
      </c>
      <c r="E12" s="25">
        <f>+B12+C12-D12</f>
        <v>24165247.45</v>
      </c>
      <c r="F12" s="25">
        <v>30706202.36</v>
      </c>
      <c r="G12" s="25">
        <f>+E12-F12</f>
        <v>-6540954.91</v>
      </c>
      <c r="H12" s="25">
        <v>3091883.59</v>
      </c>
    </row>
    <row r="13" spans="1:8" s="18" customFormat="1" ht="51.75" customHeight="1">
      <c r="A13" s="24" t="s">
        <v>28</v>
      </c>
      <c r="B13" s="25">
        <v>18794454</v>
      </c>
      <c r="C13" s="25">
        <v>6000000</v>
      </c>
      <c r="D13" s="25">
        <v>0</v>
      </c>
      <c r="E13" s="25">
        <f aca="true" t="shared" si="1" ref="E13:E26">+B13+C13-D13</f>
        <v>24794454</v>
      </c>
      <c r="F13" s="25">
        <v>24879685.5</v>
      </c>
      <c r="G13" s="25">
        <f aca="true" t="shared" si="2" ref="G13:G26">+E13-F13</f>
        <v>-85231.5</v>
      </c>
      <c r="H13" s="25">
        <v>3280688</v>
      </c>
    </row>
    <row r="14" spans="1:8" s="18" customFormat="1" ht="45" customHeight="1">
      <c r="A14" s="24" t="s">
        <v>29</v>
      </c>
      <c r="B14" s="25">
        <v>70331500</v>
      </c>
      <c r="C14" s="25">
        <v>0</v>
      </c>
      <c r="D14" s="25">
        <v>0</v>
      </c>
      <c r="E14" s="25">
        <f t="shared" si="1"/>
        <v>70331500</v>
      </c>
      <c r="F14" s="25">
        <v>20606164.22</v>
      </c>
      <c r="G14" s="25">
        <f t="shared" si="2"/>
        <v>49725335.78</v>
      </c>
      <c r="H14" s="25">
        <v>623947</v>
      </c>
    </row>
    <row r="15" spans="1:8" s="18" customFormat="1" ht="45" customHeight="1">
      <c r="A15" s="24" t="s">
        <v>30</v>
      </c>
      <c r="B15" s="25">
        <v>5319300</v>
      </c>
      <c r="C15" s="25">
        <v>17815824.27</v>
      </c>
      <c r="D15" s="25">
        <v>0</v>
      </c>
      <c r="E15" s="25">
        <f>+B15+C15-D15</f>
        <v>23135124.27</v>
      </c>
      <c r="F15" s="25">
        <v>20228124.27</v>
      </c>
      <c r="G15" s="25">
        <f>+E15-F15</f>
        <v>2907000</v>
      </c>
      <c r="H15" s="25">
        <v>-3000000</v>
      </c>
    </row>
    <row r="16" spans="1:8" s="18" customFormat="1" ht="42.75">
      <c r="A16" s="24" t="s">
        <v>21</v>
      </c>
      <c r="B16" s="25">
        <v>4000000</v>
      </c>
      <c r="C16" s="25">
        <v>500000</v>
      </c>
      <c r="D16" s="25">
        <v>0</v>
      </c>
      <c r="E16" s="25">
        <f t="shared" si="1"/>
        <v>4500000</v>
      </c>
      <c r="F16" s="25">
        <v>1842403.66</v>
      </c>
      <c r="G16" s="25">
        <f t="shared" si="2"/>
        <v>2657596.34</v>
      </c>
      <c r="H16" s="25">
        <v>-67428.34</v>
      </c>
    </row>
    <row r="17" spans="1:8" s="18" customFormat="1" ht="45" customHeight="1">
      <c r="A17" s="24" t="s">
        <v>31</v>
      </c>
      <c r="B17" s="25">
        <v>60514853</v>
      </c>
      <c r="C17" s="25">
        <v>0</v>
      </c>
      <c r="D17" s="25">
        <v>0</v>
      </c>
      <c r="E17" s="25">
        <f t="shared" si="1"/>
        <v>60514853</v>
      </c>
      <c r="F17" s="25">
        <v>31129816.08</v>
      </c>
      <c r="G17" s="25">
        <f t="shared" si="2"/>
        <v>29385036.92</v>
      </c>
      <c r="H17" s="25">
        <v>4233973.29</v>
      </c>
    </row>
    <row r="18" spans="1:8" s="18" customFormat="1" ht="57">
      <c r="A18" s="24" t="s">
        <v>23</v>
      </c>
      <c r="B18" s="25">
        <v>11994744</v>
      </c>
      <c r="C18" s="25">
        <v>0</v>
      </c>
      <c r="D18" s="25">
        <v>0</v>
      </c>
      <c r="E18" s="25">
        <f t="shared" si="1"/>
        <v>11994744</v>
      </c>
      <c r="F18" s="25">
        <v>17266</v>
      </c>
      <c r="G18" s="25">
        <f t="shared" si="2"/>
        <v>11977478</v>
      </c>
      <c r="H18" s="25">
        <v>-5969</v>
      </c>
    </row>
    <row r="19" spans="1:8" s="18" customFormat="1" ht="71.25">
      <c r="A19" s="24" t="s">
        <v>32</v>
      </c>
      <c r="B19" s="25">
        <v>29702010</v>
      </c>
      <c r="C19" s="25">
        <v>50000</v>
      </c>
      <c r="D19" s="25">
        <v>7900000</v>
      </c>
      <c r="E19" s="25">
        <f t="shared" si="1"/>
        <v>21852010</v>
      </c>
      <c r="F19" s="25">
        <v>3577562.9</v>
      </c>
      <c r="G19" s="25">
        <f t="shared" si="2"/>
        <v>18274447.1</v>
      </c>
      <c r="H19" s="25">
        <v>1570899.62</v>
      </c>
    </row>
    <row r="20" spans="1:8" s="18" customFormat="1" ht="28.5">
      <c r="A20" s="24" t="s">
        <v>24</v>
      </c>
      <c r="B20" s="25">
        <v>0</v>
      </c>
      <c r="C20" s="25">
        <v>0</v>
      </c>
      <c r="D20" s="25">
        <v>0</v>
      </c>
      <c r="E20" s="25">
        <f t="shared" si="1"/>
        <v>0</v>
      </c>
      <c r="F20" s="25">
        <v>0</v>
      </c>
      <c r="G20" s="25">
        <f t="shared" si="2"/>
        <v>0</v>
      </c>
      <c r="H20" s="25">
        <f>+F20</f>
        <v>0</v>
      </c>
    </row>
    <row r="21" spans="1:8" s="18" customFormat="1" ht="45" customHeight="1">
      <c r="A21" s="24" t="s">
        <v>26</v>
      </c>
      <c r="B21" s="25">
        <v>54750</v>
      </c>
      <c r="C21" s="25"/>
      <c r="D21" s="25"/>
      <c r="E21" s="25">
        <f t="shared" si="1"/>
        <v>54750</v>
      </c>
      <c r="F21" s="25">
        <v>15950</v>
      </c>
      <c r="G21" s="25">
        <f t="shared" si="2"/>
        <v>38800</v>
      </c>
      <c r="H21" s="25">
        <v>2250</v>
      </c>
    </row>
    <row r="22" spans="1:8" s="18" customFormat="1" ht="45" customHeight="1">
      <c r="A22" s="24" t="s">
        <v>36</v>
      </c>
      <c r="B22" s="25">
        <v>30668.5</v>
      </c>
      <c r="C22" s="25">
        <v>0</v>
      </c>
      <c r="D22" s="25">
        <v>0</v>
      </c>
      <c r="E22" s="25">
        <f t="shared" si="1"/>
        <v>30668.5</v>
      </c>
      <c r="F22" s="25">
        <v>20090.5</v>
      </c>
      <c r="G22" s="25">
        <f t="shared" si="2"/>
        <v>10578</v>
      </c>
      <c r="H22" s="25">
        <v>721.5</v>
      </c>
    </row>
    <row r="23" spans="1:8" s="18" customFormat="1" ht="45" customHeight="1">
      <c r="A23" s="24" t="s">
        <v>37</v>
      </c>
      <c r="B23" s="25">
        <v>606</v>
      </c>
      <c r="C23" s="25">
        <v>0</v>
      </c>
      <c r="D23" s="25">
        <v>0</v>
      </c>
      <c r="E23" s="25">
        <f t="shared" si="1"/>
        <v>606</v>
      </c>
      <c r="F23" s="25">
        <v>3299.5</v>
      </c>
      <c r="G23" s="25">
        <f t="shared" si="2"/>
        <v>-2693.5</v>
      </c>
      <c r="H23" s="25">
        <v>783</v>
      </c>
    </row>
    <row r="24" spans="1:8" s="18" customFormat="1" ht="45" customHeight="1">
      <c r="A24" s="24" t="s">
        <v>49</v>
      </c>
      <c r="B24" s="25">
        <v>0</v>
      </c>
      <c r="C24" s="25">
        <v>0</v>
      </c>
      <c r="D24" s="25">
        <v>0</v>
      </c>
      <c r="E24" s="25">
        <f t="shared" si="1"/>
        <v>0</v>
      </c>
      <c r="F24" s="25">
        <v>140758.99</v>
      </c>
      <c r="G24" s="25">
        <f t="shared" si="2"/>
        <v>-140758.99</v>
      </c>
      <c r="H24" s="25">
        <v>140758.99</v>
      </c>
    </row>
    <row r="25" spans="1:8" s="18" customFormat="1" ht="45" customHeight="1">
      <c r="A25" s="24" t="s">
        <v>38</v>
      </c>
      <c r="B25" s="25">
        <v>0</v>
      </c>
      <c r="C25" s="25">
        <v>15657.5</v>
      </c>
      <c r="D25" s="25">
        <v>0</v>
      </c>
      <c r="E25" s="25">
        <f t="shared" si="1"/>
        <v>15657.5</v>
      </c>
      <c r="F25" s="25">
        <v>22657.5</v>
      </c>
      <c r="G25" s="25">
        <f t="shared" si="2"/>
        <v>-7000</v>
      </c>
      <c r="H25" s="25">
        <v>0</v>
      </c>
    </row>
    <row r="26" spans="1:8" s="18" customFormat="1" ht="45" customHeight="1">
      <c r="A26" s="24" t="s">
        <v>39</v>
      </c>
      <c r="B26" s="25">
        <v>0</v>
      </c>
      <c r="C26" s="25">
        <v>0</v>
      </c>
      <c r="D26" s="25">
        <v>0</v>
      </c>
      <c r="E26" s="25">
        <f t="shared" si="1"/>
        <v>0</v>
      </c>
      <c r="F26" s="25">
        <v>1402822.49</v>
      </c>
      <c r="G26" s="25">
        <f t="shared" si="2"/>
        <v>-1402822.49</v>
      </c>
      <c r="H26" s="25">
        <v>521512.88</v>
      </c>
    </row>
    <row r="27" spans="1:8" s="18" customFormat="1" ht="14.25">
      <c r="A27" s="27"/>
      <c r="B27" s="28"/>
      <c r="C27" s="28"/>
      <c r="D27" s="28"/>
      <c r="E27" s="28"/>
      <c r="F27" s="28"/>
      <c r="G27" s="28"/>
      <c r="H27" s="28"/>
    </row>
    <row r="28" spans="1:8" s="17" customFormat="1" ht="45" customHeight="1">
      <c r="A28" s="22" t="s">
        <v>33</v>
      </c>
      <c r="B28" s="23">
        <f>SUM(B29)</f>
        <v>0</v>
      </c>
      <c r="C28" s="23">
        <f aca="true" t="shared" si="3" ref="C28:H28">SUM(C29)</f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</row>
    <row r="29" spans="1:10" s="18" customFormat="1" ht="45" customHeight="1">
      <c r="A29" s="24"/>
      <c r="B29" s="25">
        <v>0</v>
      </c>
      <c r="C29" s="25">
        <v>0</v>
      </c>
      <c r="D29" s="25">
        <v>0</v>
      </c>
      <c r="E29" s="25">
        <f>+B29+C29-D29</f>
        <v>0</v>
      </c>
      <c r="F29" s="25">
        <v>0</v>
      </c>
      <c r="G29" s="25">
        <f>+E29-F29</f>
        <v>0</v>
      </c>
      <c r="H29" s="25">
        <f>+F29-'[1]2010'!$H$28</f>
        <v>0</v>
      </c>
      <c r="I29" s="19"/>
      <c r="J29" s="19"/>
    </row>
    <row r="30" spans="1:8" s="17" customFormat="1" ht="14.25">
      <c r="A30" s="29"/>
      <c r="B30" s="30"/>
      <c r="C30" s="30"/>
      <c r="D30" s="30"/>
      <c r="E30" s="30"/>
      <c r="F30" s="30"/>
      <c r="G30" s="30"/>
      <c r="H30" s="30"/>
    </row>
    <row r="31" spans="1:8" s="17" customFormat="1" ht="45" customHeight="1">
      <c r="A31" s="22" t="s">
        <v>34</v>
      </c>
      <c r="B31" s="23">
        <f aca="true" t="shared" si="4" ref="B31:H31">SUM(B32)</f>
        <v>1239229.28</v>
      </c>
      <c r="C31" s="23">
        <f t="shared" si="4"/>
        <v>41664.12</v>
      </c>
      <c r="D31" s="23">
        <f t="shared" si="4"/>
        <v>76329.17</v>
      </c>
      <c r="E31" s="23">
        <f t="shared" si="4"/>
        <v>1204564.2300000002</v>
      </c>
      <c r="F31" s="23">
        <f t="shared" si="4"/>
        <v>919925.03</v>
      </c>
      <c r="G31" s="23">
        <f t="shared" si="4"/>
        <v>284639.2000000002</v>
      </c>
      <c r="H31" s="23">
        <f t="shared" si="4"/>
        <v>517445.67</v>
      </c>
    </row>
    <row r="32" spans="1:10" s="18" customFormat="1" ht="57">
      <c r="A32" s="24" t="s">
        <v>22</v>
      </c>
      <c r="B32" s="25">
        <v>1239229.28</v>
      </c>
      <c r="C32" s="25">
        <v>41664.12</v>
      </c>
      <c r="D32" s="25">
        <v>76329.17</v>
      </c>
      <c r="E32" s="25">
        <f>+B32+C32-D32</f>
        <v>1204564.2300000002</v>
      </c>
      <c r="F32" s="25">
        <v>919925.03</v>
      </c>
      <c r="G32" s="25">
        <f>+E32-F32</f>
        <v>284639.2000000002</v>
      </c>
      <c r="H32" s="25">
        <v>517445.67</v>
      </c>
      <c r="I32" s="19"/>
      <c r="J32" s="19"/>
    </row>
    <row r="33" spans="1:8" s="18" customFormat="1" ht="14.25">
      <c r="A33" s="27"/>
      <c r="B33" s="28"/>
      <c r="C33" s="28"/>
      <c r="D33" s="28"/>
      <c r="E33" s="28"/>
      <c r="F33" s="28"/>
      <c r="G33" s="28"/>
      <c r="H33" s="28"/>
    </row>
    <row r="34" spans="1:8" s="17" customFormat="1" ht="45" customHeight="1">
      <c r="A34" s="22" t="s">
        <v>35</v>
      </c>
      <c r="B34" s="23">
        <f>SUM(B36:B43)</f>
        <v>97499778.74</v>
      </c>
      <c r="C34" s="23">
        <f>SUM(C35:C43)</f>
        <v>154833240.33999997</v>
      </c>
      <c r="D34" s="23">
        <f>SUM(D35:D43)</f>
        <v>97499778.74</v>
      </c>
      <c r="E34" s="23">
        <f>SUM(E36:E43)</f>
        <v>154833240.33999997</v>
      </c>
      <c r="F34" s="23">
        <f>SUM(F36:F36)</f>
        <v>0</v>
      </c>
      <c r="G34" s="23">
        <f>SUM(G36:G43)</f>
        <v>154833240.33999997</v>
      </c>
      <c r="H34" s="23">
        <f>SUM(H36:H36)</f>
        <v>0</v>
      </c>
    </row>
    <row r="35" spans="1:8" ht="45" customHeight="1">
      <c r="A35" s="24" t="s">
        <v>25</v>
      </c>
      <c r="B35" s="25">
        <v>0</v>
      </c>
      <c r="C35" s="25"/>
      <c r="D35" s="25">
        <v>0</v>
      </c>
      <c r="E35" s="25">
        <f>+B35+C35-D35</f>
        <v>0</v>
      </c>
      <c r="F35" s="25">
        <v>0</v>
      </c>
      <c r="G35" s="25">
        <f>+E35-F35</f>
        <v>0</v>
      </c>
      <c r="H35" s="26">
        <v>0</v>
      </c>
    </row>
    <row r="36" spans="1:8" s="18" customFormat="1" ht="45" customHeight="1">
      <c r="A36" s="24" t="s">
        <v>40</v>
      </c>
      <c r="B36" s="25">
        <v>6647479.09</v>
      </c>
      <c r="C36" s="25">
        <v>11898313.42</v>
      </c>
      <c r="D36" s="25">
        <v>6647479.09</v>
      </c>
      <c r="E36" s="25">
        <f>+B36+C36-D36</f>
        <v>11898313.419999998</v>
      </c>
      <c r="F36" s="25">
        <v>0</v>
      </c>
      <c r="G36" s="25">
        <f>+E36-F36</f>
        <v>11898313.419999998</v>
      </c>
      <c r="H36" s="25">
        <v>0</v>
      </c>
    </row>
    <row r="37" spans="1:8" s="18" customFormat="1" ht="45" customHeight="1">
      <c r="A37" s="24" t="s">
        <v>41</v>
      </c>
      <c r="B37" s="25">
        <v>6553091.49</v>
      </c>
      <c r="C37" s="25">
        <v>5260019.3</v>
      </c>
      <c r="D37" s="25">
        <v>6553091.49</v>
      </c>
      <c r="E37" s="25">
        <f aca="true" t="shared" si="5" ref="E37:E43">+B37+C37-D37</f>
        <v>5260019.299999999</v>
      </c>
      <c r="F37" s="25">
        <v>0</v>
      </c>
      <c r="G37" s="25">
        <f aca="true" t="shared" si="6" ref="G37:G43">+E37-F37</f>
        <v>5260019.299999999</v>
      </c>
      <c r="H37" s="25">
        <v>0</v>
      </c>
    </row>
    <row r="38" spans="1:8" s="18" customFormat="1" ht="45" customHeight="1">
      <c r="A38" s="24" t="s">
        <v>42</v>
      </c>
      <c r="B38" s="25">
        <v>35691595.01</v>
      </c>
      <c r="C38" s="25">
        <v>72219044.31</v>
      </c>
      <c r="D38" s="25">
        <v>35691595.01</v>
      </c>
      <c r="E38" s="25">
        <f t="shared" si="5"/>
        <v>72219044.31</v>
      </c>
      <c r="F38" s="25">
        <v>0</v>
      </c>
      <c r="G38" s="25">
        <f t="shared" si="6"/>
        <v>72219044.31</v>
      </c>
      <c r="H38" s="25">
        <v>0</v>
      </c>
    </row>
    <row r="39" spans="1:8" s="18" customFormat="1" ht="45" customHeight="1">
      <c r="A39" s="24" t="s">
        <v>43</v>
      </c>
      <c r="B39" s="25">
        <v>10332031.27</v>
      </c>
      <c r="C39" s="25">
        <v>6026793.76</v>
      </c>
      <c r="D39" s="25">
        <v>10332031.27</v>
      </c>
      <c r="E39" s="25">
        <f t="shared" si="5"/>
        <v>6026793.76</v>
      </c>
      <c r="F39" s="25">
        <v>0</v>
      </c>
      <c r="G39" s="25">
        <f t="shared" si="6"/>
        <v>6026793.76</v>
      </c>
      <c r="H39" s="25">
        <v>0</v>
      </c>
    </row>
    <row r="40" spans="1:8" s="18" customFormat="1" ht="45" customHeight="1">
      <c r="A40" s="24" t="s">
        <v>44</v>
      </c>
      <c r="B40" s="25">
        <v>1129576.19</v>
      </c>
      <c r="C40" s="25">
        <v>1368424.49</v>
      </c>
      <c r="D40" s="25">
        <v>1129576.19</v>
      </c>
      <c r="E40" s="25">
        <f t="shared" si="5"/>
        <v>1368424.4899999998</v>
      </c>
      <c r="F40" s="25">
        <v>0</v>
      </c>
      <c r="G40" s="25">
        <f t="shared" si="6"/>
        <v>1368424.4899999998</v>
      </c>
      <c r="H40" s="25">
        <v>0</v>
      </c>
    </row>
    <row r="41" spans="1:8" s="18" customFormat="1" ht="45" customHeight="1">
      <c r="A41" s="24" t="s">
        <v>45</v>
      </c>
      <c r="B41" s="25">
        <v>36760761.73</v>
      </c>
      <c r="C41" s="25">
        <v>55273548.53</v>
      </c>
      <c r="D41" s="25">
        <v>36760761.73</v>
      </c>
      <c r="E41" s="25">
        <f t="shared" si="5"/>
        <v>55273548.529999994</v>
      </c>
      <c r="F41" s="25">
        <v>0</v>
      </c>
      <c r="G41" s="25">
        <f t="shared" si="6"/>
        <v>55273548.529999994</v>
      </c>
      <c r="H41" s="25">
        <v>0</v>
      </c>
    </row>
    <row r="42" spans="1:8" s="18" customFormat="1" ht="45" customHeight="1">
      <c r="A42" s="24" t="s">
        <v>46</v>
      </c>
      <c r="B42" s="25">
        <v>385243.96</v>
      </c>
      <c r="C42" s="25">
        <v>383893.89</v>
      </c>
      <c r="D42" s="25">
        <v>385243.96</v>
      </c>
      <c r="E42" s="25">
        <f t="shared" si="5"/>
        <v>383893.8900000001</v>
      </c>
      <c r="F42" s="25">
        <v>0</v>
      </c>
      <c r="G42" s="25">
        <f t="shared" si="6"/>
        <v>383893.8900000001</v>
      </c>
      <c r="H42" s="25">
        <v>0</v>
      </c>
    </row>
    <row r="43" spans="1:8" s="18" customFormat="1" ht="45" customHeight="1">
      <c r="A43" s="24" t="s">
        <v>47</v>
      </c>
      <c r="B43" s="25">
        <v>0</v>
      </c>
      <c r="C43" s="25">
        <v>2403202.64</v>
      </c>
      <c r="D43" s="25">
        <v>0</v>
      </c>
      <c r="E43" s="25">
        <f t="shared" si="5"/>
        <v>2403202.64</v>
      </c>
      <c r="F43" s="25">
        <v>0</v>
      </c>
      <c r="G43" s="25">
        <f t="shared" si="6"/>
        <v>2403202.64</v>
      </c>
      <c r="H43" s="25">
        <v>0</v>
      </c>
    </row>
    <row r="44" spans="1:8" ht="14.25">
      <c r="A44" s="34"/>
      <c r="B44" s="38"/>
      <c r="C44" s="38"/>
      <c r="D44" s="38"/>
      <c r="E44" s="31"/>
      <c r="F44" s="31"/>
      <c r="G44" s="31"/>
      <c r="H44" s="31"/>
    </row>
    <row r="45" spans="1:10" ht="25.5" customHeight="1">
      <c r="A45" s="35" t="s">
        <v>8</v>
      </c>
      <c r="B45" s="36">
        <f aca="true" t="shared" si="7" ref="B45:H45">+B11+B28+B31+B34</f>
        <v>312664074.52</v>
      </c>
      <c r="C45" s="36">
        <f>+C11+C28+C31+C34</f>
        <v>190239452.67999998</v>
      </c>
      <c r="D45" s="36">
        <f>+D11+D28+D31+D34</f>
        <v>105476107.91</v>
      </c>
      <c r="E45" s="36">
        <f t="shared" si="7"/>
        <v>397427419.28999996</v>
      </c>
      <c r="F45" s="36">
        <f t="shared" si="7"/>
        <v>135512729</v>
      </c>
      <c r="G45" s="36">
        <f t="shared" si="7"/>
        <v>261914690.29000002</v>
      </c>
      <c r="H45" s="36">
        <f t="shared" si="7"/>
        <v>10911466.200000001</v>
      </c>
      <c r="J45" s="20"/>
    </row>
    <row r="46" spans="1:8" s="32" customFormat="1" ht="15">
      <c r="A46" s="37"/>
      <c r="B46" s="37"/>
      <c r="C46" s="37"/>
      <c r="D46" s="37"/>
      <c r="E46" s="37"/>
      <c r="F46" s="37"/>
      <c r="G46" s="37"/>
      <c r="H46" s="37"/>
    </row>
    <row r="47" spans="1:8" s="32" customFormat="1" ht="15">
      <c r="A47" s="39"/>
      <c r="B47" s="39"/>
      <c r="C47" s="39"/>
      <c r="D47" s="39"/>
      <c r="E47" s="39"/>
      <c r="F47" s="39"/>
      <c r="G47" s="39"/>
      <c r="H47" s="39"/>
    </row>
    <row r="48" spans="1:8" ht="11.25">
      <c r="A48" s="39"/>
      <c r="B48" s="39"/>
      <c r="C48" s="39"/>
      <c r="D48" s="39"/>
      <c r="E48" s="39"/>
      <c r="F48" s="39"/>
      <c r="G48" s="39"/>
      <c r="H48" s="39"/>
    </row>
    <row r="49" spans="1:8" ht="11.25">
      <c r="A49" s="39"/>
      <c r="B49" s="39"/>
      <c r="C49" s="39"/>
      <c r="D49" s="39"/>
      <c r="E49" s="39"/>
      <c r="F49" s="39"/>
      <c r="G49" s="39"/>
      <c r="H49" s="39"/>
    </row>
    <row r="50" spans="1:8" ht="11.25">
      <c r="A50" s="39"/>
      <c r="B50" s="39"/>
      <c r="C50" s="39"/>
      <c r="D50" s="39"/>
      <c r="E50" s="39"/>
      <c r="F50" s="39"/>
      <c r="G50" s="39"/>
      <c r="H50" s="39"/>
    </row>
    <row r="51" spans="1:8" ht="12.75" customHeight="1">
      <c r="A51" s="39"/>
      <c r="B51" s="39"/>
      <c r="C51" s="39"/>
      <c r="D51" s="39"/>
      <c r="E51" s="39"/>
      <c r="F51" s="39"/>
      <c r="G51" s="39"/>
      <c r="H51" s="39"/>
    </row>
    <row r="54" ht="11.25">
      <c r="H54" s="21"/>
    </row>
  </sheetData>
  <sheetProtection/>
  <mergeCells count="9">
    <mergeCell ref="A47:H51"/>
    <mergeCell ref="B1:I1"/>
    <mergeCell ref="C7:D7"/>
    <mergeCell ref="A7:A8"/>
    <mergeCell ref="B7:B8"/>
    <mergeCell ref="E7:E8"/>
    <mergeCell ref="F7:F8"/>
    <mergeCell ref="G7:G8"/>
    <mergeCell ref="H7:H8"/>
  </mergeCells>
  <printOptions horizontalCentered="1"/>
  <pageMargins left="0" right="0" top="1.3779527559055118" bottom="0" header="0.3937007874015748" footer="0"/>
  <pageSetup horizontalDpi="300" verticalDpi="300" orientation="portrait" paperSize="9" scale="54" r:id="rId2"/>
  <headerFooter alignWithMargins="0">
    <oddHeader>&amp;L&amp;G&amp;CGOBIERNO DE MENDOZA
DIRECCION GENERAL  DE  ESCUELAS
Unidad Coordinadora de Programas y Proyectos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2014-06-18T15:26:49Z</cp:lastPrinted>
  <dcterms:created xsi:type="dcterms:W3CDTF">2005-10-26T19:29:53Z</dcterms:created>
  <dcterms:modified xsi:type="dcterms:W3CDTF">2016-06-24T16:01:47Z</dcterms:modified>
  <cp:category/>
  <cp:version/>
  <cp:contentType/>
  <cp:contentStatus/>
</cp:coreProperties>
</file>